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E" sheetId="1" state="visible" r:id="rId1"/>
    <sheet name="Nasıl kullanılı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9">
    <font>
      <name val="Calibri"/>
      <family val="2"/>
      <color theme="1"/>
      <sz val="11"/>
      <scheme val="minor"/>
    </font>
    <font>
      <name val="Nunito Sans"/>
      <b val="1"/>
      <color rgb="002C2C2A"/>
      <sz val="18"/>
    </font>
    <font>
      <name val="Nunito Sans"/>
      <i val="1"/>
      <color rgb="00888780"/>
      <sz val="10"/>
    </font>
    <font>
      <name val="Nunito Sans"/>
      <b val="1"/>
      <color rgb="00FFFFFF"/>
      <sz val="11"/>
    </font>
    <font>
      <name val="Nunito Sans"/>
      <color rgb="002C2C2A"/>
      <sz val="11"/>
    </font>
    <font>
      <name val="Nunito Sans"/>
      <b val="1"/>
      <color rgb="002C2C2A"/>
    </font>
    <font>
      <name val="Nunito Sans"/>
      <i val="1"/>
      <color rgb="00888780"/>
      <sz val="11"/>
    </font>
    <font>
      <name val="Nunito Sans"/>
      <b val="1"/>
      <color rgb="000F6E56"/>
      <sz val="13"/>
    </font>
    <font>
      <name val="Nunito Sans"/>
      <b val="1"/>
      <color rgb="000F6E56"/>
    </font>
  </fonts>
  <fills count="7">
    <fill>
      <patternFill/>
    </fill>
    <fill>
      <patternFill patternType="gray125"/>
    </fill>
    <fill>
      <patternFill patternType="solid">
        <fgColor rgb="000F6E56"/>
      </patternFill>
    </fill>
    <fill>
      <patternFill patternType="solid">
        <fgColor rgb="001D9E75"/>
      </patternFill>
    </fill>
    <fill>
      <patternFill patternType="solid">
        <fgColor rgb="00FFFFFF"/>
      </patternFill>
    </fill>
    <fill>
      <patternFill patternType="solid">
        <fgColor rgb="00F1EFE8"/>
      </patternFill>
    </fill>
    <fill>
      <patternFill patternType="solid">
        <fgColor rgb="00E1F5EE"/>
      </patternFill>
    </fill>
  </fills>
  <borders count="2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165" fontId="7" fillId="6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402A"/>
      </font>
    </dxf>
    <dxf>
      <font>
        <b val="1"/>
        <color rgb="000F6E5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16" customWidth="1" min="3" max="3"/>
    <col width="11" customWidth="1" min="4" max="4"/>
    <col width="13" customWidth="1" min="5" max="5"/>
    <col width="15" customWidth="1" min="6" max="6"/>
    <col width="13" customWidth="1" min="7" max="7"/>
    <col width="10" customWidth="1" min="8" max="8"/>
    <col width="11" customWidth="1" min="9" max="9"/>
    <col width="12" customWidth="1" min="10" max="10"/>
    <col width="11" customWidth="1" min="11" max="11"/>
    <col width="13" customWidth="1" min="12" max="12"/>
    <col width="12" customWidth="1" min="13" max="13"/>
    <col width="10" customWidth="1" min="14" max="14"/>
    <col width="10" customWidth="1" min="15" max="15"/>
  </cols>
  <sheetData>
    <row r="1" ht="30" customHeight="1">
      <c r="A1" s="1" t="inlineStr">
        <is>
          <t>OEE hesaplama tablosu</t>
        </is>
      </c>
    </row>
    <row r="2">
      <c r="A2" s="2" t="inlineStr">
        <is>
          <t>Beyaz hücrelere vardiya verisini girin; gri hücreler kendiliğinden hesaplanır. İlk satır örnektir, silebilirsiniz.</t>
        </is>
      </c>
    </row>
    <row r="4" ht="58" customHeight="1">
      <c r="A4" s="3" t="inlineStr">
        <is>
          <t>Tarih</t>
        </is>
      </c>
      <c r="B4" s="3" t="inlineStr">
        <is>
          <t>Vardiya</t>
        </is>
      </c>
      <c r="C4" s="3" t="inlineStr">
        <is>
          <t>Makine / hat</t>
        </is>
      </c>
      <c r="D4" s="3" t="inlineStr">
        <is>
          <t>Vardiya süresi (dk)</t>
        </is>
      </c>
      <c r="E4" s="3" t="inlineStr">
        <is>
          <t>Planlı duruş (dk)
mola, toplantı</t>
        </is>
      </c>
      <c r="F4" s="3" t="inlineStr">
        <is>
          <t>Plansız duruş (dk)
arıza, ayar, malzeme</t>
        </is>
      </c>
      <c r="G4" s="3" t="inlineStr">
        <is>
          <t>İdeal çevrim süresi (sn/adet)</t>
        </is>
      </c>
      <c r="H4" s="3" t="inlineStr">
        <is>
          <t>Toplam adet</t>
        </is>
      </c>
      <c r="I4" s="3" t="inlineStr">
        <is>
          <t>Hatalı adet
hurda + tamir</t>
        </is>
      </c>
      <c r="J4" s="4" t="inlineStr">
        <is>
          <t>Planlanan üretim süresi (dk)</t>
        </is>
      </c>
      <c r="K4" s="4" t="inlineStr">
        <is>
          <t>Çalışma süresi (dk)</t>
        </is>
      </c>
      <c r="L4" s="4" t="inlineStr">
        <is>
          <t>Kullanılabilirlik</t>
        </is>
      </c>
      <c r="M4" s="4" t="inlineStr">
        <is>
          <t>Performans</t>
        </is>
      </c>
      <c r="N4" s="4" t="inlineStr">
        <is>
          <t>Kalite</t>
        </is>
      </c>
      <c r="O4" s="4" t="inlineStr">
        <is>
          <t>OEE</t>
        </is>
      </c>
    </row>
    <row r="5">
      <c r="A5" s="5" t="n">
        <v>46316</v>
      </c>
      <c r="B5" s="6" t="inlineStr">
        <is>
          <t>1</t>
        </is>
      </c>
      <c r="C5" s="6" t="inlineStr">
        <is>
          <t>CNC-01</t>
        </is>
      </c>
      <c r="D5" s="6" t="n">
        <v>480</v>
      </c>
      <c r="E5" s="6" t="n">
        <v>30</v>
      </c>
      <c r="F5" s="6" t="n">
        <v>45</v>
      </c>
      <c r="G5" s="6" t="n">
        <v>40</v>
      </c>
      <c r="H5" s="6" t="n">
        <v>520</v>
      </c>
      <c r="I5" s="6" t="n">
        <v>12</v>
      </c>
      <c r="J5" s="7">
        <f>IF(D5="","",D5-E5)</f>
        <v/>
      </c>
      <c r="K5" s="7">
        <f>IF(D5="","",J5-F5)</f>
        <v/>
      </c>
      <c r="L5" s="8">
        <f>IFERROR(K5/J5,"")</f>
        <v/>
      </c>
      <c r="M5" s="8">
        <f>IFERROR(MIN(1,(G5*H5/60)/K5),"")</f>
        <v/>
      </c>
      <c r="N5" s="8">
        <f>IFERROR((H5-I5)/H5,"")</f>
        <v/>
      </c>
      <c r="O5" s="9">
        <f>IFERROR(L5*M5*N5,"")</f>
        <v/>
      </c>
    </row>
    <row r="6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7">
        <f>IF(D6="","",D6-E6)</f>
        <v/>
      </c>
      <c r="K6" s="7">
        <f>IF(D6="","",J6-F6)</f>
        <v/>
      </c>
      <c r="L6" s="8">
        <f>IFERROR(K6/J6,"")</f>
        <v/>
      </c>
      <c r="M6" s="8">
        <f>IFERROR(MIN(1,(G6*H6/60)/K6),"")</f>
        <v/>
      </c>
      <c r="N6" s="8">
        <f>IFERROR((H6-I6)/H6,"")</f>
        <v/>
      </c>
      <c r="O6" s="9">
        <f>IFERROR(L6*M6*N6,"")</f>
        <v/>
      </c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7">
        <f>IF(D7="","",D7-E7)</f>
        <v/>
      </c>
      <c r="K7" s="7">
        <f>IF(D7="","",J7-F7)</f>
        <v/>
      </c>
      <c r="L7" s="8">
        <f>IFERROR(K7/J7,"")</f>
        <v/>
      </c>
      <c r="M7" s="8">
        <f>IFERROR(MIN(1,(G7*H7/60)/K7),"")</f>
        <v/>
      </c>
      <c r="N7" s="8">
        <f>IFERROR((H7-I7)/H7,"")</f>
        <v/>
      </c>
      <c r="O7" s="9">
        <f>IFERROR(L7*M7*N7,"")</f>
        <v/>
      </c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7">
        <f>IF(D8="","",D8-E8)</f>
        <v/>
      </c>
      <c r="K8" s="7">
        <f>IF(D8="","",J8-F8)</f>
        <v/>
      </c>
      <c r="L8" s="8">
        <f>IFERROR(K8/J8,"")</f>
        <v/>
      </c>
      <c r="M8" s="8">
        <f>IFERROR(MIN(1,(G8*H8/60)/K8),"")</f>
        <v/>
      </c>
      <c r="N8" s="8">
        <f>IFERROR((H8-I8)/H8,"")</f>
        <v/>
      </c>
      <c r="O8" s="9">
        <f>IFERROR(L8*M8*N8,"")</f>
        <v/>
      </c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7">
        <f>IF(D9="","",D9-E9)</f>
        <v/>
      </c>
      <c r="K9" s="7">
        <f>IF(D9="","",J9-F9)</f>
        <v/>
      </c>
      <c r="L9" s="8">
        <f>IFERROR(K9/J9,"")</f>
        <v/>
      </c>
      <c r="M9" s="8">
        <f>IFERROR(MIN(1,(G9*H9/60)/K9),"")</f>
        <v/>
      </c>
      <c r="N9" s="8">
        <f>IFERROR((H9-I9)/H9,"")</f>
        <v/>
      </c>
      <c r="O9" s="9">
        <f>IFERROR(L9*M9*N9,"")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7">
        <f>IF(D10="","",D10-E10)</f>
        <v/>
      </c>
      <c r="K10" s="7">
        <f>IF(D10="","",J10-F10)</f>
        <v/>
      </c>
      <c r="L10" s="8">
        <f>IFERROR(K10/J10,"")</f>
        <v/>
      </c>
      <c r="M10" s="8">
        <f>IFERROR(MIN(1,(G10*H10/60)/K10),"")</f>
        <v/>
      </c>
      <c r="N10" s="8">
        <f>IFERROR((H10-I10)/H10,"")</f>
        <v/>
      </c>
      <c r="O10" s="9">
        <f>IFERROR(L10*M10*N10,"")</f>
        <v/>
      </c>
    </row>
    <row r="1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7">
        <f>IF(D11="","",D11-E11)</f>
        <v/>
      </c>
      <c r="K11" s="7">
        <f>IF(D11="","",J11-F11)</f>
        <v/>
      </c>
      <c r="L11" s="8">
        <f>IFERROR(K11/J11,"")</f>
        <v/>
      </c>
      <c r="M11" s="8">
        <f>IFERROR(MIN(1,(G11*H11/60)/K11),"")</f>
        <v/>
      </c>
      <c r="N11" s="8">
        <f>IFERROR((H11-I11)/H11,"")</f>
        <v/>
      </c>
      <c r="O11" s="9">
        <f>IFERROR(L11*M11*N11,"")</f>
        <v/>
      </c>
    </row>
    <row r="12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7">
        <f>IF(D12="","",D12-E12)</f>
        <v/>
      </c>
      <c r="K12" s="7">
        <f>IF(D12="","",J12-F12)</f>
        <v/>
      </c>
      <c r="L12" s="8">
        <f>IFERROR(K12/J12,"")</f>
        <v/>
      </c>
      <c r="M12" s="8">
        <f>IFERROR(MIN(1,(G12*H12/60)/K12),"")</f>
        <v/>
      </c>
      <c r="N12" s="8">
        <f>IFERROR((H12-I12)/H12,"")</f>
        <v/>
      </c>
      <c r="O12" s="9">
        <f>IFERROR(L12*M12*N12,"")</f>
        <v/>
      </c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7">
        <f>IF(D13="","",D13-E13)</f>
        <v/>
      </c>
      <c r="K13" s="7">
        <f>IF(D13="","",J13-F13)</f>
        <v/>
      </c>
      <c r="L13" s="8">
        <f>IFERROR(K13/J13,"")</f>
        <v/>
      </c>
      <c r="M13" s="8">
        <f>IFERROR(MIN(1,(G13*H13/60)/K13),"")</f>
        <v/>
      </c>
      <c r="N13" s="8">
        <f>IFERROR((H13-I13)/H13,"")</f>
        <v/>
      </c>
      <c r="O13" s="9">
        <f>IFERROR(L13*M13*N13,"")</f>
        <v/>
      </c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7">
        <f>IF(D14="","",D14-E14)</f>
        <v/>
      </c>
      <c r="K14" s="7">
        <f>IF(D14="","",J14-F14)</f>
        <v/>
      </c>
      <c r="L14" s="8">
        <f>IFERROR(K14/J14,"")</f>
        <v/>
      </c>
      <c r="M14" s="8">
        <f>IFERROR(MIN(1,(G14*H14/60)/K14),"")</f>
        <v/>
      </c>
      <c r="N14" s="8">
        <f>IFERROR((H14-I14)/H14,"")</f>
        <v/>
      </c>
      <c r="O14" s="9">
        <f>IFERROR(L14*M14*N14,"")</f>
        <v/>
      </c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7">
        <f>IF(D15="","",D15-E15)</f>
        <v/>
      </c>
      <c r="K15" s="7">
        <f>IF(D15="","",J15-F15)</f>
        <v/>
      </c>
      <c r="L15" s="8">
        <f>IFERROR(K15/J15,"")</f>
        <v/>
      </c>
      <c r="M15" s="8">
        <f>IFERROR(MIN(1,(G15*H15/60)/K15),"")</f>
        <v/>
      </c>
      <c r="N15" s="8">
        <f>IFERROR((H15-I15)/H15,"")</f>
        <v/>
      </c>
      <c r="O15" s="9">
        <f>IFERROR(L15*M15*N15,"")</f>
        <v/>
      </c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7">
        <f>IF(D16="","",D16-E16)</f>
        <v/>
      </c>
      <c r="K16" s="7">
        <f>IF(D16="","",J16-F16)</f>
        <v/>
      </c>
      <c r="L16" s="8">
        <f>IFERROR(K16/J16,"")</f>
        <v/>
      </c>
      <c r="M16" s="8">
        <f>IFERROR(MIN(1,(G16*H16/60)/K16),"")</f>
        <v/>
      </c>
      <c r="N16" s="8">
        <f>IFERROR((H16-I16)/H16,"")</f>
        <v/>
      </c>
      <c r="O16" s="9">
        <f>IFERROR(L16*M16*N16,"")</f>
        <v/>
      </c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7">
        <f>IF(D17="","",D17-E17)</f>
        <v/>
      </c>
      <c r="K17" s="7">
        <f>IF(D17="","",J17-F17)</f>
        <v/>
      </c>
      <c r="L17" s="8">
        <f>IFERROR(K17/J17,"")</f>
        <v/>
      </c>
      <c r="M17" s="8">
        <f>IFERROR(MIN(1,(G17*H17/60)/K17),"")</f>
        <v/>
      </c>
      <c r="N17" s="8">
        <f>IFERROR((H17-I17)/H17,"")</f>
        <v/>
      </c>
      <c r="O17" s="9">
        <f>IFERROR(L17*M17*N17,"")</f>
        <v/>
      </c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7">
        <f>IF(D18="","",D18-E18)</f>
        <v/>
      </c>
      <c r="K18" s="7">
        <f>IF(D18="","",J18-F18)</f>
        <v/>
      </c>
      <c r="L18" s="8">
        <f>IFERROR(K18/J18,"")</f>
        <v/>
      </c>
      <c r="M18" s="8">
        <f>IFERROR(MIN(1,(G18*H18/60)/K18),"")</f>
        <v/>
      </c>
      <c r="N18" s="8">
        <f>IFERROR((H18-I18)/H18,"")</f>
        <v/>
      </c>
      <c r="O18" s="9">
        <f>IFERROR(L18*M18*N18,"")</f>
        <v/>
      </c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7">
        <f>IF(D19="","",D19-E19)</f>
        <v/>
      </c>
      <c r="K19" s="7">
        <f>IF(D19="","",J19-F19)</f>
        <v/>
      </c>
      <c r="L19" s="8">
        <f>IFERROR(K19/J19,"")</f>
        <v/>
      </c>
      <c r="M19" s="8">
        <f>IFERROR(MIN(1,(G19*H19/60)/K19),"")</f>
        <v/>
      </c>
      <c r="N19" s="8">
        <f>IFERROR((H19-I19)/H19,"")</f>
        <v/>
      </c>
      <c r="O19" s="9">
        <f>IFERROR(L19*M19*N19,"")</f>
        <v/>
      </c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7">
        <f>IF(D20="","",D20-E20)</f>
        <v/>
      </c>
      <c r="K20" s="7">
        <f>IF(D20="","",J20-F20)</f>
        <v/>
      </c>
      <c r="L20" s="8">
        <f>IFERROR(K20/J20,"")</f>
        <v/>
      </c>
      <c r="M20" s="8">
        <f>IFERROR(MIN(1,(G20*H20/60)/K20),"")</f>
        <v/>
      </c>
      <c r="N20" s="8">
        <f>IFERROR((H20-I20)/H20,"")</f>
        <v/>
      </c>
      <c r="O20" s="9">
        <f>IFERROR(L20*M20*N20,"")</f>
        <v/>
      </c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7">
        <f>IF(D21="","",D21-E21)</f>
        <v/>
      </c>
      <c r="K21" s="7">
        <f>IF(D21="","",J21-F21)</f>
        <v/>
      </c>
      <c r="L21" s="8">
        <f>IFERROR(K21/J21,"")</f>
        <v/>
      </c>
      <c r="M21" s="8">
        <f>IFERROR(MIN(1,(G21*H21/60)/K21),"")</f>
        <v/>
      </c>
      <c r="N21" s="8">
        <f>IFERROR((H21-I21)/H21,"")</f>
        <v/>
      </c>
      <c r="O21" s="9">
        <f>IFERROR(L21*M21*N21,"")</f>
        <v/>
      </c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7">
        <f>IF(D22="","",D22-E22)</f>
        <v/>
      </c>
      <c r="K22" s="7">
        <f>IF(D22="","",J22-F22)</f>
        <v/>
      </c>
      <c r="L22" s="8">
        <f>IFERROR(K22/J22,"")</f>
        <v/>
      </c>
      <c r="M22" s="8">
        <f>IFERROR(MIN(1,(G22*H22/60)/K22),"")</f>
        <v/>
      </c>
      <c r="N22" s="8">
        <f>IFERROR((H22-I22)/H22,"")</f>
        <v/>
      </c>
      <c r="O22" s="9">
        <f>IFERROR(L22*M22*N22,"")</f>
        <v/>
      </c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7">
        <f>IF(D23="","",D23-E23)</f>
        <v/>
      </c>
      <c r="K23" s="7">
        <f>IF(D23="","",J23-F23)</f>
        <v/>
      </c>
      <c r="L23" s="8">
        <f>IFERROR(K23/J23,"")</f>
        <v/>
      </c>
      <c r="M23" s="8">
        <f>IFERROR(MIN(1,(G23*H23/60)/K23),"")</f>
        <v/>
      </c>
      <c r="N23" s="8">
        <f>IFERROR((H23-I23)/H23,"")</f>
        <v/>
      </c>
      <c r="O23" s="9">
        <f>IFERROR(L23*M23*N23,"")</f>
        <v/>
      </c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7">
        <f>IF(D24="","",D24-E24)</f>
        <v/>
      </c>
      <c r="K24" s="7">
        <f>IF(D24="","",J24-F24)</f>
        <v/>
      </c>
      <c r="L24" s="8">
        <f>IFERROR(K24/J24,"")</f>
        <v/>
      </c>
      <c r="M24" s="8">
        <f>IFERROR(MIN(1,(G24*H24/60)/K24),"")</f>
        <v/>
      </c>
      <c r="N24" s="8">
        <f>IFERROR((H24-I24)/H24,"")</f>
        <v/>
      </c>
      <c r="O24" s="9">
        <f>IFERROR(L24*M24*N24,"")</f>
        <v/>
      </c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7">
        <f>IF(D25="","",D25-E25)</f>
        <v/>
      </c>
      <c r="K25" s="7">
        <f>IF(D25="","",J25-F25)</f>
        <v/>
      </c>
      <c r="L25" s="8">
        <f>IFERROR(K25/J25,"")</f>
        <v/>
      </c>
      <c r="M25" s="8">
        <f>IFERROR(MIN(1,(G25*H25/60)/K25),"")</f>
        <v/>
      </c>
      <c r="N25" s="8">
        <f>IFERROR((H25-I25)/H25,"")</f>
        <v/>
      </c>
      <c r="O25" s="9">
        <f>IFERROR(L25*M25*N25,"")</f>
        <v/>
      </c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7">
        <f>IF(D26="","",D26-E26)</f>
        <v/>
      </c>
      <c r="K26" s="7">
        <f>IF(D26="","",J26-F26)</f>
        <v/>
      </c>
      <c r="L26" s="8">
        <f>IFERROR(K26/J26,"")</f>
        <v/>
      </c>
      <c r="M26" s="8">
        <f>IFERROR(MIN(1,(G26*H26/60)/K26),"")</f>
        <v/>
      </c>
      <c r="N26" s="8">
        <f>IFERROR((H26-I26)/H26,"")</f>
        <v/>
      </c>
      <c r="O26" s="9">
        <f>IFERROR(L26*M26*N26,"")</f>
        <v/>
      </c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7">
        <f>IF(D27="","",D27-E27)</f>
        <v/>
      </c>
      <c r="K27" s="7">
        <f>IF(D27="","",J27-F27)</f>
        <v/>
      </c>
      <c r="L27" s="8">
        <f>IFERROR(K27/J27,"")</f>
        <v/>
      </c>
      <c r="M27" s="8">
        <f>IFERROR(MIN(1,(G27*H27/60)/K27),"")</f>
        <v/>
      </c>
      <c r="N27" s="8">
        <f>IFERROR((H27-I27)/H27,"")</f>
        <v/>
      </c>
      <c r="O27" s="9">
        <f>IFERROR(L27*M27*N27,"")</f>
        <v/>
      </c>
    </row>
    <row r="28">
      <c r="A28" s="10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7">
        <f>IF(D28="","",D28-E28)</f>
        <v/>
      </c>
      <c r="K28" s="7">
        <f>IF(D28="","",J28-F28)</f>
        <v/>
      </c>
      <c r="L28" s="8">
        <f>IFERROR(K28/J28,"")</f>
        <v/>
      </c>
      <c r="M28" s="8">
        <f>IFERROR(MIN(1,(G28*H28/60)/K28),"")</f>
        <v/>
      </c>
      <c r="N28" s="8">
        <f>IFERROR((H28-I28)/H28,"")</f>
        <v/>
      </c>
      <c r="O28" s="9">
        <f>IFERROR(L28*M28*N28,"")</f>
        <v/>
      </c>
    </row>
    <row r="29">
      <c r="A29" s="10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7">
        <f>IF(D29="","",D29-E29)</f>
        <v/>
      </c>
      <c r="K29" s="7">
        <f>IF(D29="","",J29-F29)</f>
        <v/>
      </c>
      <c r="L29" s="8">
        <f>IFERROR(K29/J29,"")</f>
        <v/>
      </c>
      <c r="M29" s="8">
        <f>IFERROR(MIN(1,(G29*H29/60)/K29),"")</f>
        <v/>
      </c>
      <c r="N29" s="8">
        <f>IFERROR((H29-I29)/H29,"")</f>
        <v/>
      </c>
      <c r="O29" s="9">
        <f>IFERROR(L29*M29*N29,"")</f>
        <v/>
      </c>
    </row>
    <row r="30">
      <c r="A30" s="10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7">
        <f>IF(D30="","",D30-E30)</f>
        <v/>
      </c>
      <c r="K30" s="7">
        <f>IF(D30="","",J30-F30)</f>
        <v/>
      </c>
      <c r="L30" s="8">
        <f>IFERROR(K30/J30,"")</f>
        <v/>
      </c>
      <c r="M30" s="8">
        <f>IFERROR(MIN(1,(G30*H30/60)/K30),"")</f>
        <v/>
      </c>
      <c r="N30" s="8">
        <f>IFERROR((H30-I30)/H30,"")</f>
        <v/>
      </c>
      <c r="O30" s="9">
        <f>IFERROR(L30*M30*N30,"")</f>
        <v/>
      </c>
    </row>
    <row r="31">
      <c r="A31" s="10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7">
        <f>IF(D31="","",D31-E31)</f>
        <v/>
      </c>
      <c r="K31" s="7">
        <f>IF(D31="","",J31-F31)</f>
        <v/>
      </c>
      <c r="L31" s="8">
        <f>IFERROR(K31/J31,"")</f>
        <v/>
      </c>
      <c r="M31" s="8">
        <f>IFERROR(MIN(1,(G31*H31/60)/K31),"")</f>
        <v/>
      </c>
      <c r="N31" s="8">
        <f>IFERROR((H31-I31)/H31,"")</f>
        <v/>
      </c>
      <c r="O31" s="9">
        <f>IFERROR(L31*M31*N31,"")</f>
        <v/>
      </c>
    </row>
    <row r="32">
      <c r="A32" s="10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7">
        <f>IF(D32="","",D32-E32)</f>
        <v/>
      </c>
      <c r="K32" s="7">
        <f>IF(D32="","",J32-F32)</f>
        <v/>
      </c>
      <c r="L32" s="8">
        <f>IFERROR(K32/J32,"")</f>
        <v/>
      </c>
      <c r="M32" s="8">
        <f>IFERROR(MIN(1,(G32*H32/60)/K32),"")</f>
        <v/>
      </c>
      <c r="N32" s="8">
        <f>IFERROR((H32-I32)/H32,"")</f>
        <v/>
      </c>
      <c r="O32" s="9">
        <f>IFERROR(L32*M32*N32,"")</f>
        <v/>
      </c>
    </row>
    <row r="33">
      <c r="A33" s="10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7">
        <f>IF(D33="","",D33-E33)</f>
        <v/>
      </c>
      <c r="K33" s="7">
        <f>IF(D33="","",J33-F33)</f>
        <v/>
      </c>
      <c r="L33" s="8">
        <f>IFERROR(K33/J33,"")</f>
        <v/>
      </c>
      <c r="M33" s="8">
        <f>IFERROR(MIN(1,(G33*H33/60)/K33),"")</f>
        <v/>
      </c>
      <c r="N33" s="8">
        <f>IFERROR((H33-I33)/H33,"")</f>
        <v/>
      </c>
      <c r="O33" s="9">
        <f>IFERROR(L33*M33*N33,"")</f>
        <v/>
      </c>
    </row>
    <row r="34">
      <c r="A34" s="10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7">
        <f>IF(D34="","",D34-E34)</f>
        <v/>
      </c>
      <c r="K34" s="7">
        <f>IF(D34="","",J34-F34)</f>
        <v/>
      </c>
      <c r="L34" s="8">
        <f>IFERROR(K34/J34,"")</f>
        <v/>
      </c>
      <c r="M34" s="8">
        <f>IFERROR(MIN(1,(G34*H34/60)/K34),"")</f>
        <v/>
      </c>
      <c r="N34" s="8">
        <f>IFERROR((H34-I34)/H34,"")</f>
        <v/>
      </c>
      <c r="O34" s="9">
        <f>IFERROR(L34*M34*N34,"")</f>
        <v/>
      </c>
    </row>
    <row r="35">
      <c r="A35" s="10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7">
        <f>IF(D35="","",D35-E35)</f>
        <v/>
      </c>
      <c r="K35" s="7">
        <f>IF(D35="","",J35-F35)</f>
        <v/>
      </c>
      <c r="L35" s="8">
        <f>IFERROR(K35/J35,"")</f>
        <v/>
      </c>
      <c r="M35" s="8">
        <f>IFERROR(MIN(1,(G35*H35/60)/K35),"")</f>
        <v/>
      </c>
      <c r="N35" s="8">
        <f>IFERROR((H35-I35)/H35,"")</f>
        <v/>
      </c>
      <c r="O35" s="9">
        <f>IFERROR(L35*M35*N35,"")</f>
        <v/>
      </c>
    </row>
    <row r="36">
      <c r="A36" s="10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7">
        <f>IF(D36="","",D36-E36)</f>
        <v/>
      </c>
      <c r="K36" s="7">
        <f>IF(D36="","",J36-F36)</f>
        <v/>
      </c>
      <c r="L36" s="8">
        <f>IFERROR(K36/J36,"")</f>
        <v/>
      </c>
      <c r="M36" s="8">
        <f>IFERROR(MIN(1,(G36*H36/60)/K36),"")</f>
        <v/>
      </c>
      <c r="N36" s="8">
        <f>IFERROR((H36-I36)/H36,"")</f>
        <v/>
      </c>
      <c r="O36" s="9">
        <f>IFERROR(L36*M36*N36,"")</f>
        <v/>
      </c>
    </row>
    <row r="37">
      <c r="A37" s="10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7">
        <f>IF(D37="","",D37-E37)</f>
        <v/>
      </c>
      <c r="K37" s="7">
        <f>IF(D37="","",J37-F37)</f>
        <v/>
      </c>
      <c r="L37" s="8">
        <f>IFERROR(K37/J37,"")</f>
        <v/>
      </c>
      <c r="M37" s="8">
        <f>IFERROR(MIN(1,(G37*H37/60)/K37),"")</f>
        <v/>
      </c>
      <c r="N37" s="8">
        <f>IFERROR((H37-I37)/H37,"")</f>
        <v/>
      </c>
      <c r="O37" s="9">
        <f>IFERROR(L37*M37*N37,"")</f>
        <v/>
      </c>
    </row>
    <row r="38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7">
        <f>IF(D38="","",D38-E38)</f>
        <v/>
      </c>
      <c r="K38" s="7">
        <f>IF(D38="","",J38-F38)</f>
        <v/>
      </c>
      <c r="L38" s="8">
        <f>IFERROR(K38/J38,"")</f>
        <v/>
      </c>
      <c r="M38" s="8">
        <f>IFERROR(MIN(1,(G38*H38/60)/K38),"")</f>
        <v/>
      </c>
      <c r="N38" s="8">
        <f>IFERROR((H38-I38)/H38,"")</f>
        <v/>
      </c>
      <c r="O38" s="9">
        <f>IFERROR(L38*M38*N38,"")</f>
        <v/>
      </c>
    </row>
    <row r="39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7">
        <f>IF(D39="","",D39-E39)</f>
        <v/>
      </c>
      <c r="K39" s="7">
        <f>IF(D39="","",J39-F39)</f>
        <v/>
      </c>
      <c r="L39" s="8">
        <f>IFERROR(K39/J39,"")</f>
        <v/>
      </c>
      <c r="M39" s="8">
        <f>IFERROR(MIN(1,(G39*H39/60)/K39),"")</f>
        <v/>
      </c>
      <c r="N39" s="8">
        <f>IFERROR((H39-I39)/H39,"")</f>
        <v/>
      </c>
      <c r="O39" s="9">
        <f>IFERROR(L39*M39*N39,"")</f>
        <v/>
      </c>
    </row>
    <row r="40">
      <c r="A40" s="10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7">
        <f>IF(D40="","",D40-E40)</f>
        <v/>
      </c>
      <c r="K40" s="7">
        <f>IF(D40="","",J40-F40)</f>
        <v/>
      </c>
      <c r="L40" s="8">
        <f>IFERROR(K40/J40,"")</f>
        <v/>
      </c>
      <c r="M40" s="8">
        <f>IFERROR(MIN(1,(G40*H40/60)/K40),"")</f>
        <v/>
      </c>
      <c r="N40" s="8">
        <f>IFERROR((H40-I40)/H40,"")</f>
        <v/>
      </c>
      <c r="O40" s="9">
        <f>IFERROR(L40*M40*N40,"")</f>
        <v/>
      </c>
    </row>
    <row r="41">
      <c r="A41" s="10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7">
        <f>IF(D41="","",D41-E41)</f>
        <v/>
      </c>
      <c r="K41" s="7">
        <f>IF(D41="","",J41-F41)</f>
        <v/>
      </c>
      <c r="L41" s="8">
        <f>IFERROR(K41/J41,"")</f>
        <v/>
      </c>
      <c r="M41" s="8">
        <f>IFERROR(MIN(1,(G41*H41/60)/K41),"")</f>
        <v/>
      </c>
      <c r="N41" s="8">
        <f>IFERROR((H41-I41)/H41,"")</f>
        <v/>
      </c>
      <c r="O41" s="9">
        <f>IFERROR(L41*M41*N41,"")</f>
        <v/>
      </c>
    </row>
    <row r="42">
      <c r="A42" s="10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7">
        <f>IF(D42="","",D42-E42)</f>
        <v/>
      </c>
      <c r="K42" s="7">
        <f>IF(D42="","",J42-F42)</f>
        <v/>
      </c>
      <c r="L42" s="8">
        <f>IFERROR(K42/J42,"")</f>
        <v/>
      </c>
      <c r="M42" s="8">
        <f>IFERROR(MIN(1,(G42*H42/60)/K42),"")</f>
        <v/>
      </c>
      <c r="N42" s="8">
        <f>IFERROR((H42-I42)/H42,"")</f>
        <v/>
      </c>
      <c r="O42" s="9">
        <f>IFERROR(L42*M42*N42,"")</f>
        <v/>
      </c>
    </row>
    <row r="43">
      <c r="A43" s="10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7">
        <f>IF(D43="","",D43-E43)</f>
        <v/>
      </c>
      <c r="K43" s="7">
        <f>IF(D43="","",J43-F43)</f>
        <v/>
      </c>
      <c r="L43" s="8">
        <f>IFERROR(K43/J43,"")</f>
        <v/>
      </c>
      <c r="M43" s="8">
        <f>IFERROR(MIN(1,(G43*H43/60)/K43),"")</f>
        <v/>
      </c>
      <c r="N43" s="8">
        <f>IFERROR((H43-I43)/H43,"")</f>
        <v/>
      </c>
      <c r="O43" s="9">
        <f>IFERROR(L43*M43*N43,"")</f>
        <v/>
      </c>
    </row>
    <row r="44">
      <c r="A44" s="10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7">
        <f>IF(D44="","",D44-E44)</f>
        <v/>
      </c>
      <c r="K44" s="7">
        <f>IF(D44="","",J44-F44)</f>
        <v/>
      </c>
      <c r="L44" s="8">
        <f>IFERROR(K44/J44,"")</f>
        <v/>
      </c>
      <c r="M44" s="8">
        <f>IFERROR(MIN(1,(G44*H44/60)/K44),"")</f>
        <v/>
      </c>
      <c r="N44" s="8">
        <f>IFERROR((H44-I44)/H44,"")</f>
        <v/>
      </c>
      <c r="O44" s="9">
        <f>IFERROR(L44*M44*N44,"")</f>
        <v/>
      </c>
    </row>
    <row r="45">
      <c r="A45" s="10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7">
        <f>IF(D45="","",D45-E45)</f>
        <v/>
      </c>
      <c r="K45" s="7">
        <f>IF(D45="","",J45-F45)</f>
        <v/>
      </c>
      <c r="L45" s="8">
        <f>IFERROR(K45/J45,"")</f>
        <v/>
      </c>
      <c r="M45" s="8">
        <f>IFERROR(MIN(1,(G45*H45/60)/K45),"")</f>
        <v/>
      </c>
      <c r="N45" s="8">
        <f>IFERROR((H45-I45)/H45,"")</f>
        <v/>
      </c>
      <c r="O45" s="9">
        <f>IFERROR(L45*M45*N45,"")</f>
        <v/>
      </c>
    </row>
    <row r="46">
      <c r="A46" s="10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7">
        <f>IF(D46="","",D46-E46)</f>
        <v/>
      </c>
      <c r="K46" s="7">
        <f>IF(D46="","",J46-F46)</f>
        <v/>
      </c>
      <c r="L46" s="8">
        <f>IFERROR(K46/J46,"")</f>
        <v/>
      </c>
      <c r="M46" s="8">
        <f>IFERROR(MIN(1,(G46*H46/60)/K46),"")</f>
        <v/>
      </c>
      <c r="N46" s="8">
        <f>IFERROR((H46-I46)/H46,"")</f>
        <v/>
      </c>
      <c r="O46" s="9">
        <f>IFERROR(L46*M46*N46,"")</f>
        <v/>
      </c>
    </row>
    <row r="47">
      <c r="A47" s="10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7">
        <f>IF(D47="","",D47-E47)</f>
        <v/>
      </c>
      <c r="K47" s="7">
        <f>IF(D47="","",J47-F47)</f>
        <v/>
      </c>
      <c r="L47" s="8">
        <f>IFERROR(K47/J47,"")</f>
        <v/>
      </c>
      <c r="M47" s="8">
        <f>IFERROR(MIN(1,(G47*H47/60)/K47),"")</f>
        <v/>
      </c>
      <c r="N47" s="8">
        <f>IFERROR((H47-I47)/H47,"")</f>
        <v/>
      </c>
      <c r="O47" s="9">
        <f>IFERROR(L47*M47*N47,"")</f>
        <v/>
      </c>
    </row>
    <row r="48">
      <c r="A48" s="10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7">
        <f>IF(D48="","",D48-E48)</f>
        <v/>
      </c>
      <c r="K48" s="7">
        <f>IF(D48="","",J48-F48)</f>
        <v/>
      </c>
      <c r="L48" s="8">
        <f>IFERROR(K48/J48,"")</f>
        <v/>
      </c>
      <c r="M48" s="8">
        <f>IFERROR(MIN(1,(G48*H48/60)/K48),"")</f>
        <v/>
      </c>
      <c r="N48" s="8">
        <f>IFERROR((H48-I48)/H48,"")</f>
        <v/>
      </c>
      <c r="O48" s="9">
        <f>IFERROR(L48*M48*N48,"")</f>
        <v/>
      </c>
    </row>
    <row r="49">
      <c r="A49" s="10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7">
        <f>IF(D49="","",D49-E49)</f>
        <v/>
      </c>
      <c r="K49" s="7">
        <f>IF(D49="","",J49-F49)</f>
        <v/>
      </c>
      <c r="L49" s="8">
        <f>IFERROR(K49/J49,"")</f>
        <v/>
      </c>
      <c r="M49" s="8">
        <f>IFERROR(MIN(1,(G49*H49/60)/K49),"")</f>
        <v/>
      </c>
      <c r="N49" s="8">
        <f>IFERROR((H49-I49)/H49,"")</f>
        <v/>
      </c>
      <c r="O49" s="9">
        <f>IFERROR(L49*M49*N49,"")</f>
        <v/>
      </c>
    </row>
    <row r="50">
      <c r="A50" s="10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7">
        <f>IF(D50="","",D50-E50)</f>
        <v/>
      </c>
      <c r="K50" s="7">
        <f>IF(D50="","",J50-F50)</f>
        <v/>
      </c>
      <c r="L50" s="8">
        <f>IFERROR(K50/J50,"")</f>
        <v/>
      </c>
      <c r="M50" s="8">
        <f>IFERROR(MIN(1,(G50*H50/60)/K50),"")</f>
        <v/>
      </c>
      <c r="N50" s="8">
        <f>IFERROR((H50-I50)/H50,"")</f>
        <v/>
      </c>
      <c r="O50" s="9">
        <f>IFERROR(L50*M50*N50,"")</f>
        <v/>
      </c>
    </row>
    <row r="51">
      <c r="A51" s="10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7">
        <f>IF(D51="","",D51-E51)</f>
        <v/>
      </c>
      <c r="K51" s="7">
        <f>IF(D51="","",J51-F51)</f>
        <v/>
      </c>
      <c r="L51" s="8">
        <f>IFERROR(K51/J51,"")</f>
        <v/>
      </c>
      <c r="M51" s="8">
        <f>IFERROR(MIN(1,(G51*H51/60)/K51),"")</f>
        <v/>
      </c>
      <c r="N51" s="8">
        <f>IFERROR((H51-I51)/H51,"")</f>
        <v/>
      </c>
      <c r="O51" s="9">
        <f>IFERROR(L51*M51*N51,"")</f>
        <v/>
      </c>
    </row>
    <row r="52">
      <c r="A52" s="10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7">
        <f>IF(D52="","",D52-E52)</f>
        <v/>
      </c>
      <c r="K52" s="7">
        <f>IF(D52="","",J52-F52)</f>
        <v/>
      </c>
      <c r="L52" s="8">
        <f>IFERROR(K52/J52,"")</f>
        <v/>
      </c>
      <c r="M52" s="8">
        <f>IFERROR(MIN(1,(G52*H52/60)/K52),"")</f>
        <v/>
      </c>
      <c r="N52" s="8">
        <f>IFERROR((H52-I52)/H52,"")</f>
        <v/>
      </c>
      <c r="O52" s="9">
        <f>IFERROR(L52*M52*N52,"")</f>
        <v/>
      </c>
    </row>
    <row r="53">
      <c r="A53" s="10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7">
        <f>IF(D53="","",D53-E53)</f>
        <v/>
      </c>
      <c r="K53" s="7">
        <f>IF(D53="","",J53-F53)</f>
        <v/>
      </c>
      <c r="L53" s="8">
        <f>IFERROR(K53/J53,"")</f>
        <v/>
      </c>
      <c r="M53" s="8">
        <f>IFERROR(MIN(1,(G53*H53/60)/K53),"")</f>
        <v/>
      </c>
      <c r="N53" s="8">
        <f>IFERROR((H53-I53)/H53,"")</f>
        <v/>
      </c>
      <c r="O53" s="9">
        <f>IFERROR(L53*M53*N53,"")</f>
        <v/>
      </c>
    </row>
    <row r="54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7">
        <f>IF(D54="","",D54-E54)</f>
        <v/>
      </c>
      <c r="K54" s="7">
        <f>IF(D54="","",J54-F54)</f>
        <v/>
      </c>
      <c r="L54" s="8">
        <f>IFERROR(K54/J54,"")</f>
        <v/>
      </c>
      <c r="M54" s="8">
        <f>IFERROR(MIN(1,(G54*H54/60)/K54),"")</f>
        <v/>
      </c>
      <c r="N54" s="8">
        <f>IFERROR((H54-I54)/H54,"")</f>
        <v/>
      </c>
      <c r="O54" s="9">
        <f>IFERROR(L54*M54*N54,"")</f>
        <v/>
      </c>
    </row>
    <row r="55">
      <c r="A55" s="10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7">
        <f>IF(D55="","",D55-E55)</f>
        <v/>
      </c>
      <c r="K55" s="7">
        <f>IF(D55="","",J55-F55)</f>
        <v/>
      </c>
      <c r="L55" s="8">
        <f>IFERROR(K55/J55,"")</f>
        <v/>
      </c>
      <c r="M55" s="8">
        <f>IFERROR(MIN(1,(G55*H55/60)/K55),"")</f>
        <v/>
      </c>
      <c r="N55" s="8">
        <f>IFERROR((H55-I55)/H55,"")</f>
        <v/>
      </c>
      <c r="O55" s="9">
        <f>IFERROR(L55*M55*N55,"")</f>
        <v/>
      </c>
    </row>
    <row r="56">
      <c r="A56" s="10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7">
        <f>IF(D56="","",D56-E56)</f>
        <v/>
      </c>
      <c r="K56" s="7">
        <f>IF(D56="","",J56-F56)</f>
        <v/>
      </c>
      <c r="L56" s="8">
        <f>IFERROR(K56/J56,"")</f>
        <v/>
      </c>
      <c r="M56" s="8">
        <f>IFERROR(MIN(1,(G56*H56/60)/K56),"")</f>
        <v/>
      </c>
      <c r="N56" s="8">
        <f>IFERROR((H56-I56)/H56,"")</f>
        <v/>
      </c>
      <c r="O56" s="9">
        <f>IFERROR(L56*M56*N56,"")</f>
        <v/>
      </c>
    </row>
    <row r="57">
      <c r="A57" s="10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7">
        <f>IF(D57="","",D57-E57)</f>
        <v/>
      </c>
      <c r="K57" s="7">
        <f>IF(D57="","",J57-F57)</f>
        <v/>
      </c>
      <c r="L57" s="8">
        <f>IFERROR(K57/J57,"")</f>
        <v/>
      </c>
      <c r="M57" s="8">
        <f>IFERROR(MIN(1,(G57*H57/60)/K57),"")</f>
        <v/>
      </c>
      <c r="N57" s="8">
        <f>IFERROR((H57-I57)/H57,"")</f>
        <v/>
      </c>
      <c r="O57" s="9">
        <f>IFERROR(L57*M57*N57,"")</f>
        <v/>
      </c>
    </row>
    <row r="58">
      <c r="A58" s="10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7">
        <f>IF(D58="","",D58-E58)</f>
        <v/>
      </c>
      <c r="K58" s="7">
        <f>IF(D58="","",J58-F58)</f>
        <v/>
      </c>
      <c r="L58" s="8">
        <f>IFERROR(K58/J58,"")</f>
        <v/>
      </c>
      <c r="M58" s="8">
        <f>IFERROR(MIN(1,(G58*H58/60)/K58),"")</f>
        <v/>
      </c>
      <c r="N58" s="8">
        <f>IFERROR((H58-I58)/H58,"")</f>
        <v/>
      </c>
      <c r="O58" s="9">
        <f>IFERROR(L58*M58*N58,"")</f>
        <v/>
      </c>
    </row>
    <row r="59">
      <c r="A59" s="10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7">
        <f>IF(D59="","",D59-E59)</f>
        <v/>
      </c>
      <c r="K59" s="7">
        <f>IF(D59="","",J59-F59)</f>
        <v/>
      </c>
      <c r="L59" s="8">
        <f>IFERROR(K59/J59,"")</f>
        <v/>
      </c>
      <c r="M59" s="8">
        <f>IFERROR(MIN(1,(G59*H59/60)/K59),"")</f>
        <v/>
      </c>
      <c r="N59" s="8">
        <f>IFERROR((H59-I59)/H59,"")</f>
        <v/>
      </c>
      <c r="O59" s="9">
        <f>IFERROR(L59*M59*N59,"")</f>
        <v/>
      </c>
    </row>
    <row r="60">
      <c r="A60" s="10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7">
        <f>IF(D60="","",D60-E60)</f>
        <v/>
      </c>
      <c r="K60" s="7">
        <f>IF(D60="","",J60-F60)</f>
        <v/>
      </c>
      <c r="L60" s="8">
        <f>IFERROR(K60/J60,"")</f>
        <v/>
      </c>
      <c r="M60" s="8">
        <f>IFERROR(MIN(1,(G60*H60/60)/K60),"")</f>
        <v/>
      </c>
      <c r="N60" s="8">
        <f>IFERROR((H60-I60)/H60,"")</f>
        <v/>
      </c>
      <c r="O60" s="9">
        <f>IFERROR(L60*M60*N60,"")</f>
        <v/>
      </c>
    </row>
    <row r="61">
      <c r="A61" s="10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7">
        <f>IF(D61="","",D61-E61)</f>
        <v/>
      </c>
      <c r="K61" s="7">
        <f>IF(D61="","",J61-F61)</f>
        <v/>
      </c>
      <c r="L61" s="8">
        <f>IFERROR(K61/J61,"")</f>
        <v/>
      </c>
      <c r="M61" s="8">
        <f>IFERROR(MIN(1,(G61*H61/60)/K61),"")</f>
        <v/>
      </c>
      <c r="N61" s="8">
        <f>IFERROR((H61-I61)/H61,"")</f>
        <v/>
      </c>
      <c r="O61" s="9">
        <f>IFERROR(L61*M61*N61,"")</f>
        <v/>
      </c>
    </row>
    <row r="62">
      <c r="A62" s="10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7">
        <f>IF(D62="","",D62-E62)</f>
        <v/>
      </c>
      <c r="K62" s="7">
        <f>IF(D62="","",J62-F62)</f>
        <v/>
      </c>
      <c r="L62" s="8">
        <f>IFERROR(K62/J62,"")</f>
        <v/>
      </c>
      <c r="M62" s="8">
        <f>IFERROR(MIN(1,(G62*H62/60)/K62),"")</f>
        <v/>
      </c>
      <c r="N62" s="8">
        <f>IFERROR((H62-I62)/H62,"")</f>
        <v/>
      </c>
      <c r="O62" s="9">
        <f>IFERROR(L62*M62*N62,"")</f>
        <v/>
      </c>
    </row>
    <row r="63">
      <c r="A63" s="10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7">
        <f>IF(D63="","",D63-E63)</f>
        <v/>
      </c>
      <c r="K63" s="7">
        <f>IF(D63="","",J63-F63)</f>
        <v/>
      </c>
      <c r="L63" s="8">
        <f>IFERROR(K63/J63,"")</f>
        <v/>
      </c>
      <c r="M63" s="8">
        <f>IFERROR(MIN(1,(G63*H63/60)/K63),"")</f>
        <v/>
      </c>
      <c r="N63" s="8">
        <f>IFERROR((H63-I63)/H63,"")</f>
        <v/>
      </c>
      <c r="O63" s="9">
        <f>IFERROR(L63*M63*N63,"")</f>
        <v/>
      </c>
    </row>
    <row r="64">
      <c r="A64" s="10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7">
        <f>IF(D64="","",D64-E64)</f>
        <v/>
      </c>
      <c r="K64" s="7">
        <f>IF(D64="","",J64-F64)</f>
        <v/>
      </c>
      <c r="L64" s="8">
        <f>IFERROR(K64/J64,"")</f>
        <v/>
      </c>
      <c r="M64" s="8">
        <f>IFERROR(MIN(1,(G64*H64/60)/K64),"")</f>
        <v/>
      </c>
      <c r="N64" s="8">
        <f>IFERROR((H64-I64)/H64,"")</f>
        <v/>
      </c>
      <c r="O64" s="9">
        <f>IFERROR(L64*M64*N64,"")</f>
        <v/>
      </c>
    </row>
    <row r="66">
      <c r="J66" s="12" t="inlineStr">
        <is>
          <t>Dönem ortalaması (adet ağırlıklı değil, satır ortalaması)</t>
        </is>
      </c>
    </row>
    <row r="67">
      <c r="K67" s="13" t="inlineStr">
        <is>
          <t>Ortalama</t>
        </is>
      </c>
      <c r="L67" s="14">
        <f>IFERROR(AVERAGE(L5:L64),"")</f>
        <v/>
      </c>
      <c r="M67" s="14">
        <f>IFERROR(AVERAGE(M5:M64),"")</f>
        <v/>
      </c>
      <c r="N67" s="14">
        <f>IFERROR(AVERAGE(N5:N64),"")</f>
        <v/>
      </c>
      <c r="O67" s="14">
        <f>IFERROR(AVERAGE(O5:O64),"")</f>
        <v/>
      </c>
    </row>
    <row r="69">
      <c r="A69" s="2" t="inlineStr">
        <is>
          <t>W Yalın ve Dijital Dönüşüm · wdonusum.com · Ücretsiz kullanılabilir, paylaşılabilir.</t>
        </is>
      </c>
    </row>
  </sheetData>
  <mergeCells count="4">
    <mergeCell ref="A69:O69"/>
    <mergeCell ref="A1:O1"/>
    <mergeCell ref="A2:O2"/>
    <mergeCell ref="J66:N66"/>
  </mergeCells>
  <conditionalFormatting sqref="O5:O64">
    <cfRule type="cellIs" priority="1" operator="lessThan" dxfId="0">
      <formula>0.6</formula>
    </cfRule>
    <cfRule type="cellIs" priority="2" operator="greaterThanOrEqual" dxfId="1">
      <formula>0.85</formula>
    </cfRule>
  </conditionalFormatting>
  <dataValidations count="1">
    <dataValidation sqref="D5:I6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Nasıl kullanılır</t>
        </is>
      </c>
    </row>
    <row r="3" ht="34" customHeight="1">
      <c r="A3" s="15" t="inlineStr">
        <is>
          <t>OEE nedir?</t>
        </is>
      </c>
      <c r="B3" s="16" t="inlineStr">
        <is>
          <t>Toplam ekipman etkinliği: makinenin planlanan sürede, ideal hızda ve hatasız üretebileceğinin ne kadarını ürettiği.</t>
        </is>
      </c>
    </row>
    <row r="4" ht="34" customHeight="1">
      <c r="A4" s="15" t="inlineStr">
        <is>
          <t>Formül</t>
        </is>
      </c>
      <c r="B4" s="16" t="inlineStr">
        <is>
          <t>OEE = Kullanılabilirlik × Performans × Kalite</t>
        </is>
      </c>
    </row>
    <row r="5" ht="34" customHeight="1">
      <c r="A5" s="15" t="inlineStr">
        <is>
          <t>Kullanılabilirlik</t>
        </is>
      </c>
      <c r="B5" s="16" t="inlineStr">
        <is>
          <t>Çalışma süresi ÷ Planlanan üretim süresi. Plansız duruşların (arıza, ayar, malzeme bekleme) etkisini gösterir.</t>
        </is>
      </c>
    </row>
    <row r="6" ht="34" customHeight="1">
      <c r="A6" s="15" t="inlineStr">
        <is>
          <t>Performans</t>
        </is>
      </c>
      <c r="B6" s="16" t="inlineStr">
        <is>
          <t>(İdeal çevrim süresi × Toplam adet) ÷ Çalışma süresi. Yavaş çalışma ve kısa duruşların etkisini gösterir. %100 ile sınırlandırılmıştır.</t>
        </is>
      </c>
    </row>
    <row r="7" ht="34" customHeight="1">
      <c r="A7" s="15" t="inlineStr">
        <is>
          <t>Kalite</t>
        </is>
      </c>
      <c r="B7" s="16" t="inlineStr">
        <is>
          <t>(Toplam adet − Hatalı adet) ÷ Toplam adet. Tamir edilen parça da hatalı sayılır: ilk seferde sağlam değildir.</t>
        </is>
      </c>
    </row>
    <row r="8" ht="34" customHeight="1">
      <c r="A8" s="15" t="inlineStr">
        <is>
          <t>İdeal çevrim süresi</t>
        </is>
      </c>
      <c r="B8" s="16" t="inlineStr">
        <is>
          <t>Makinenin tasarım hızı ya da ulaşılmış en iyi sürekli hız. Ortalama süreyi yazmayın; performans kaybı görünmez olur.</t>
        </is>
      </c>
    </row>
    <row r="9" ht="34" customHeight="1">
      <c r="A9" s="15" t="inlineStr">
        <is>
          <t>Kısa duruşlar</t>
        </is>
      </c>
      <c r="B9" s="16" t="inlineStr">
        <is>
          <t>Kayda geçmeyen 1–5 dakikalık duruşlar performans kaybında görünür. Performans düşükse önce onlara bakın.</t>
        </is>
      </c>
    </row>
    <row r="10" ht="34" customHeight="1">
      <c r="A10" s="15" t="inlineStr">
        <is>
          <t>Renkler</t>
        </is>
      </c>
      <c r="B10" s="16" t="inlineStr">
        <is>
          <t>OEE %85 ve üzeri yeşil, %60'ın altı kırmızı yazılır. Bunlar yaygın kabul gören kaba eşiklerdir; asıl önemli olan kendi eğiliminiz.</t>
        </is>
      </c>
    </row>
    <row r="11" ht="34" customHeight="1">
      <c r="A11" s="15" t="inlineStr">
        <is>
          <t>Daha fazlası</t>
        </is>
      </c>
      <c r="B11" s="16" t="inlineStr">
        <is>
          <t>wdonusum.com/notlar → "OEE nedir, neden çoğu fabrikada yanlış hesaplanır?"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2026-10-21T11:31:42Z</dcterms:created>
  <dcterms:modified xsi:type="dcterms:W3CDTF">2026-10-21T11:31:42Z</dcterms:modified>
</cp:coreProperties>
</file>